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roscap.com\ctx\UserDrive1\rr.biktimirov.ROSCAP\Desktop\Текущие кальки\2023-12-23 (в т.ч. плюсы с 27.12 и ВИ с 01.01.2024)\"/>
    </mc:Choice>
  </mc:AlternateContent>
  <workbookProtection workbookPassword="EAF9" lockStructure="1"/>
  <bookViews>
    <workbookView xWindow="0" yWindow="0" windowWidth="28800" windowHeight="11700"/>
  </bookViews>
  <sheets>
    <sheet name="Среднемесячный доход" sheetId="1" r:id="rId1"/>
    <sheet name="Справочник" sheetId="2" state="hidden" r:id="rId2"/>
    <sheet name="Справочник (старый)" sheetId="3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" l="1"/>
  <c r="L12" i="1" l="1"/>
  <c r="L13" i="1"/>
  <c r="L14" i="1"/>
  <c r="L15" i="1"/>
  <c r="L16" i="1"/>
  <c r="L17" i="1"/>
  <c r="L18" i="1"/>
  <c r="L19" i="1"/>
  <c r="L20" i="1"/>
  <c r="L21" i="1"/>
  <c r="L22" i="1"/>
  <c r="L11" i="1"/>
  <c r="H23" i="1"/>
  <c r="I23" i="1"/>
  <c r="J23" i="1"/>
  <c r="K23" i="1"/>
  <c r="G23" i="1"/>
  <c r="L23" i="1" l="1"/>
  <c r="J24" i="1"/>
  <c r="D26" i="1" l="1"/>
</calcChain>
</file>

<file path=xl/comments1.xml><?xml version="1.0" encoding="utf-8"?>
<comments xmlns="http://schemas.openxmlformats.org/spreadsheetml/2006/main">
  <authors>
    <author>Биктимиров Рустем Равилевич</author>
  </authors>
  <commentList>
    <comment ref="G10" authorId="0" shapeId="0">
      <text>
        <r>
          <rPr>
            <b/>
            <sz val="9"/>
            <color indexed="81"/>
            <rFont val="Tahoma"/>
            <family val="2"/>
            <charset val="204"/>
          </rPr>
          <t>Оплата труда</t>
        </r>
      </text>
    </comment>
    <comment ref="H10" authorId="0" shapeId="0">
      <text>
        <r>
          <rPr>
            <b/>
            <sz val="9"/>
            <color indexed="81"/>
            <rFont val="Tahoma"/>
            <family val="2"/>
            <charset val="204"/>
          </rPr>
          <t>Премирование и т.п.</t>
        </r>
      </text>
    </comment>
  </commentList>
</comments>
</file>

<file path=xl/sharedStrings.xml><?xml version="1.0" encoding="utf-8"?>
<sst xmlns="http://schemas.openxmlformats.org/spreadsheetml/2006/main" count="122" uniqueCount="116">
  <si>
    <t>Код дохода</t>
  </si>
  <si>
    <t>Итого</t>
  </si>
  <si>
    <t>Субъект</t>
  </si>
  <si>
    <t>Численность</t>
  </si>
  <si>
    <t>Население больше 1 млн. чел.</t>
  </si>
  <si>
    <t>Код субъекта (первые 2 цифры в ИНН организации)</t>
  </si>
  <si>
    <t>Необходимый доход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</si>
  <si>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</si>
  <si>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</si>
  <si>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</si>
  <si>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</si>
  <si>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</si>
  <si>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</si>
  <si>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</si>
  <si>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</si>
  <si>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</si>
  <si>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</si>
  <si>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</si>
  <si>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</si>
  <si>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</si>
  <si>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</si>
  <si>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</si>
  <si>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</si>
  <si>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</si>
  <si>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</si>
  <si>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</si>
  <si>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</si>
  <si>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 xml:space="preserve">Архангельская область </t>
  </si>
  <si>
    <t>Ненецкий автономный округ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</si>
  <si>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</si>
  <si>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</si>
  <si>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</si>
  <si>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</si>
  <si>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</si>
  <si>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</si>
  <si>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 xml:space="preserve">г.Санкт-Петербург </t>
  </si>
  <si>
    <t>Республика Адыгея</t>
  </si>
  <si>
    <t>Республика Калмыкия</t>
  </si>
  <si>
    <t>Республика Крым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</si>
  <si>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</si>
  <si>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</si>
  <si>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</si>
  <si>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</si>
  <si>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г. Севастополь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</si>
  <si>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</si>
  <si>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</si>
  <si>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</si>
  <si>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</si>
  <si>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</si>
  <si>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Чеченская Республика</t>
  </si>
  <si>
    <t>Ставропольский край</t>
  </si>
  <si>
    <t>Республика Башкортостан</t>
  </si>
  <si>
    <t xml:space="preserve">Республика Марий Эл 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</si>
  <si>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</si>
  <si>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</si>
  <si>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</si>
  <si>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</si>
  <si>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</si>
  <si>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</si>
  <si>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</si>
  <si>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</si>
  <si>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</si>
  <si>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</si>
  <si>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</si>
  <si>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</si>
  <si>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Курганская область</t>
  </si>
  <si>
    <t>Свердловская область</t>
  </si>
  <si>
    <t xml:space="preserve">Тюменская область </t>
  </si>
  <si>
    <t>Ханты-Мансийский автономный округ-Югра</t>
  </si>
  <si>
    <t>Ямало-Ненецкий автономный округ</t>
  </si>
  <si>
    <t>Челябинская область</t>
  </si>
  <si>
    <t>Республика Алтай</t>
  </si>
  <si>
    <t>Республика Тыва</t>
  </si>
  <si>
    <t>Республика Хакасия</t>
  </si>
  <si>
    <t>Алтайский край</t>
  </si>
  <si>
    <t xml:space="preserve">Красноярский край 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</si>
  <si>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</si>
  <si>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</si>
  <si>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</si>
  <si>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</si>
  <si>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</si>
  <si>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Республика Бурятия</t>
  </si>
  <si>
    <t>Республика Саха (Якутия)</t>
  </si>
  <si>
    <t>Забайкальский край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</si>
  <si>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</si>
  <si>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</si>
  <si>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</si>
  <si>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</si>
  <si>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</si>
  <si>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</si>
  <si>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</si>
  <si>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</si>
  <si>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r>
      <t>Регион по коду (</t>
    </r>
    <r>
      <rPr>
        <b/>
        <sz val="11"/>
        <color rgb="FFFF0000"/>
        <rFont val="Calibri"/>
        <family val="2"/>
        <charset val="204"/>
        <scheme val="minor"/>
      </rPr>
      <t>обязательна сверка с юридическим адресом работодателя</t>
    </r>
    <r>
      <rPr>
        <sz val="11"/>
        <color theme="1"/>
        <rFont val="Calibri"/>
        <family val="2"/>
        <charset val="204"/>
        <scheme val="minor"/>
      </rPr>
      <t xml:space="preserve">):   </t>
    </r>
  </si>
  <si>
    <r>
      <t xml:space="preserve">1. Заполняется когда среднемесячный доход заемщика подтверждается </t>
    </r>
    <r>
      <rPr>
        <b/>
        <sz val="11"/>
        <color rgb="FF000000"/>
        <rFont val="Calibri"/>
        <family val="2"/>
        <charset val="204"/>
        <scheme val="minor"/>
      </rPr>
      <t>справкой в свободной форме</t>
    </r>
    <r>
      <rPr>
        <sz val="11"/>
        <color rgb="FF000000"/>
        <rFont val="Calibri"/>
        <family val="2"/>
        <charset val="204"/>
        <scheme val="minor"/>
      </rPr>
      <t>, руб.:</t>
    </r>
  </si>
  <si>
    <r>
      <t xml:space="preserve">2. Заполняется когда среднемесячный доход заемщика подтверждается по </t>
    </r>
    <r>
      <rPr>
        <b/>
        <sz val="11"/>
        <color theme="1"/>
        <rFont val="Calibri"/>
        <family val="2"/>
        <charset val="204"/>
        <scheme val="minor"/>
      </rPr>
      <t>справке о доходах и суммах налога физического лица (НДФЛ)</t>
    </r>
    <r>
      <rPr>
        <sz val="11"/>
        <color theme="1"/>
        <rFont val="Calibri"/>
        <family val="2"/>
        <charset val="204"/>
        <scheme val="minor"/>
      </rPr>
      <t>, руб.:</t>
    </r>
  </si>
  <si>
    <t>№ периода</t>
  </si>
  <si>
    <r>
      <t xml:space="preserve">3. </t>
    </r>
    <r>
      <rPr>
        <b/>
        <sz val="11"/>
        <color theme="1"/>
        <rFont val="Calibri"/>
        <family val="2"/>
        <charset val="204"/>
        <scheme val="minor"/>
      </rPr>
      <t>Решение</t>
    </r>
    <r>
      <rPr>
        <sz val="11"/>
        <color theme="1"/>
        <rFont val="Calibri"/>
        <family val="2"/>
        <charset val="204"/>
        <scheme val="minor"/>
      </rPr>
      <t>: рассчитанный среднемесячный доход заемщика (дохода достаточно - ячейка залита зеленым цветом), руб.:</t>
    </r>
  </si>
  <si>
    <t>Санкт-Петербург</t>
  </si>
  <si>
    <t>Новосибирск</t>
  </si>
  <si>
    <t>Екатеринбург</t>
  </si>
  <si>
    <t>Казань</t>
  </si>
  <si>
    <t>Нижний Новгород</t>
  </si>
  <si>
    <t>Челябинск</t>
  </si>
  <si>
    <t>Самара</t>
  </si>
  <si>
    <t>Омск</t>
  </si>
  <si>
    <t>Ростов-на-Дону</t>
  </si>
  <si>
    <t>Уфа</t>
  </si>
  <si>
    <t>Красноярск</t>
  </si>
  <si>
    <t>Воронеж</t>
  </si>
  <si>
    <t>Пермь</t>
  </si>
  <si>
    <t>Волгоград</t>
  </si>
  <si>
    <t>Другой населенный пункт</t>
  </si>
  <si>
    <t>Город Российской Федерации, в котором находится организация работодателя:</t>
  </si>
  <si>
    <t>город федерального значения Москва (включая муниципальные образования в его составе)</t>
  </si>
  <si>
    <r>
      <t xml:space="preserve">Проверка соответствия требованию по доходу для ИТ-специалистов в возрасте от 36 до 50 лет (включительно)
</t>
    </r>
    <r>
      <rPr>
        <b/>
        <sz val="12"/>
        <color rgb="FFC00000"/>
        <rFont val="Tahoma"/>
        <family val="2"/>
        <charset val="204"/>
      </rPr>
      <t>Внимание! Для расчета необходимо внести значения из справки о доходах и суммах налога физического лица в соответствующие ячейки по коду и месяцу (поля для редактирования выделены зеленым), либо из справки в свободной форме, а также выбрать из выпадающего списка город Российской Федерации, в котором находится организация работодателя.</t>
    </r>
  </si>
  <si>
    <t>Краснодар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</si>
</sst>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₽_-;\-* #,##0.00\ _₽_-;_-* &quot;-&quot;??\ _₽_-;_-@_-"/>
    <numFmt numFmtId="165" formatCode="_-* #,##0\ _₽_-;\-* #,##0\ _₽_-;_-* &quot;-&quot;??\ _₽_-;_-@_-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b/>
      <sz val="16"/>
      <color rgb="FF3E5057"/>
      <name val="Tahoma"/>
      <family val="2"/>
      <charset val="204"/>
    </font>
    <font>
      <b/>
      <sz val="12"/>
      <color rgb="FFC00000"/>
      <name val="Tahoma"/>
      <family val="2"/>
      <charset val="204"/>
    </font>
    <font>
      <b/>
      <sz val="12"/>
      <color rgb="FF3E5057"/>
      <name val="Tahoma"/>
      <family val="2"/>
      <charset val="204"/>
    </font>
    <font>
      <b/>
      <sz val="15"/>
      <color rgb="FFFF00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165" fontId="3" fillId="0" borderId="0" xfId="0" applyNumberFormat="1" applyFont="1"/>
    <xf numFmtId="164" fontId="3" fillId="0" borderId="0" xfId="1" applyFont="1"/>
    <xf numFmtId="0" fontId="0" fillId="0" borderId="0" xfId="0" applyFill="1"/>
    <xf numFmtId="0" fontId="5" fillId="0" borderId="0" xfId="0" applyFont="1" applyFill="1" applyBorder="1" applyAlignment="1" applyProtection="1">
      <alignment vertical="center"/>
      <protection hidden="1"/>
    </xf>
    <xf numFmtId="0" fontId="8" fillId="0" borderId="0" xfId="0" applyFont="1"/>
    <xf numFmtId="0" fontId="9" fillId="0" borderId="0" xfId="0" applyFont="1" applyBorder="1"/>
    <xf numFmtId="164" fontId="3" fillId="0" borderId="0" xfId="1" applyFont="1" applyFill="1" applyBorder="1" applyProtection="1"/>
    <xf numFmtId="0" fontId="10" fillId="0" borderId="0" xfId="0" applyFont="1" applyBorder="1" applyAlignment="1"/>
    <xf numFmtId="0" fontId="11" fillId="0" borderId="0" xfId="0" applyFont="1" applyAlignment="1"/>
    <xf numFmtId="0" fontId="11" fillId="0" borderId="0" xfId="0" applyFont="1"/>
    <xf numFmtId="0" fontId="10" fillId="0" borderId="1" xfId="0" applyFont="1" applyBorder="1"/>
    <xf numFmtId="164" fontId="11" fillId="2" borderId="1" xfId="1" applyFont="1" applyFill="1" applyBorder="1" applyProtection="1">
      <protection locked="0"/>
    </xf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164" fontId="14" fillId="0" borderId="1" xfId="1" applyNumberFormat="1" applyFont="1" applyBorder="1"/>
    <xf numFmtId="0" fontId="10" fillId="0" borderId="1" xfId="0" applyFont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  <protection hidden="1"/>
    </xf>
    <xf numFmtId="0" fontId="0" fillId="2" borderId="1" xfId="0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165" fontId="14" fillId="2" borderId="3" xfId="1" applyNumberFormat="1" applyFont="1" applyFill="1" applyBorder="1" applyAlignment="1" applyProtection="1">
      <alignment horizontal="center" vertical="center"/>
      <protection locked="0"/>
    </xf>
    <xf numFmtId="165" fontId="14" fillId="2" borderId="4" xfId="1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Финансовый" xfId="1" builtinId="3"/>
  </cellStyles>
  <dxfs count="2"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123825</xdr:colOff>
      <xdr:row>1</xdr:row>
      <xdr:rowOff>23532</xdr:rowOff>
    </xdr:from>
    <xdr:to>
      <xdr:col>3</xdr:col>
      <xdr:colOff>596265</xdr:colOff>
      <xdr:row>1</xdr:row>
      <xdr:rowOff>507402</xdr:rowOff>
    </xdr:to>
    <xdr:pic>
      <xdr:nvPicPr>
        <xdr:cNvPr id="2" name="Рисунок 5" descr="\\ahml1.ru\Agency\Ипотечное кредитование\Блок проектной деятельности\Ипотечные калькуляторы\Заключение об андеррайтинге\Логотип без дескриптора.jpg">
          <a:extLst>
            <a:ext uri="{FF2B5EF4-FFF2-40B4-BE49-F238E27FC236}">
              <a16:creationId xmlns:a16="http://schemas.microsoft.com/office/drawing/2014/main" id="{FA800530-4226-4AD5-8E03-917F9D955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14032"/>
          <a:ext cx="472440" cy="48387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342900</xdr:colOff>
      <xdr:row>11</xdr:row>
      <xdr:rowOff>114300</xdr:rowOff>
    </xdr:from>
    <xdr:to>
      <xdr:col>4</xdr:col>
      <xdr:colOff>3600450</xdr:colOff>
      <xdr:row>20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FD9BCF-D584-4F6B-863D-A85932AF971B}"/>
            </a:ext>
          </a:extLst>
        </xdr:cNvPr>
        <xdr:cNvSpPr txBox="1"/>
      </xdr:nvSpPr>
      <xdr:spPr>
        <a:xfrm>
          <a:off x="2171700" y="3124200"/>
          <a:ext cx="4219575" cy="1638300"/>
        </a:xfrm>
        <a:prstGeom prst="rect">
          <a:avLst/>
        </a:prstGeom>
        <a:solidFill>
          <a:schemeClr val="lt1"/>
        </a:solidFill>
        <a:ln w="158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ru-RU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Внимание! Обязательно должно выполняться требование, что в предоставленной справке для расчета дохода заемщика указаны данные не менее чем за 3 (Три) календарных месяца, предшествовавших дате обращения за получением кредита (например, если дата обращения в Банк 01 июля, то в справке должен быть указан доход за июнь-май-апрель). При учете дохода по совместительству необходимо к доходу по основному месту работу прибавить доход с соответствующими кодами по совместительству.</a:t>
          </a:r>
          <a:endParaRPr lang="ru-RU" sz="1100"/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O26"/>
  <sheetViews>
    <sheetView showGridLines="0" showRowColHeaders="0" tabSelected="1" workbookViewId="0">
      <selection activeCell="F3" sqref="F3:J3"/>
    </sheetView>
  </sheetViews>
  <sheetFormatPr defaultRowHeight="15" x14ac:dyDescent="0.25"/>
  <cols>
    <col min="4" max="4" width="14.42578125" bestFit="1" customWidth="1"/>
    <col min="5" max="5" width="60.85546875" customWidth="1"/>
    <col min="6" max="6" width="10.140625" customWidth="1"/>
    <col min="7" max="7" width="16.85546875" customWidth="1"/>
    <col min="8" max="8" width="17.28515625" customWidth="1"/>
    <col min="9" max="9" width="8.28515625" customWidth="1"/>
    <col min="10" max="10" width="33.5703125" customWidth="1"/>
  </cols>
  <sheetData>
    <row r="2" spans="2:15" ht="115.5" customHeight="1" x14ac:dyDescent="0.25">
      <c r="B2" s="4"/>
      <c r="C2" s="4"/>
      <c r="D2" s="19" t="s">
        <v>114</v>
      </c>
      <c r="E2" s="19"/>
      <c r="F2" s="19"/>
      <c r="G2" s="19"/>
      <c r="H2" s="19"/>
      <c r="I2" s="19"/>
      <c r="J2" s="19"/>
      <c r="K2" s="5"/>
      <c r="L2" s="5"/>
      <c r="M2" s="5"/>
      <c r="N2" s="5"/>
      <c r="O2" s="4"/>
    </row>
    <row r="3" spans="2:15" x14ac:dyDescent="0.25">
      <c r="D3" s="15" t="s">
        <v>112</v>
      </c>
      <c r="E3" s="14"/>
      <c r="F3" s="20" t="s">
        <v>113</v>
      </c>
      <c r="G3" s="20"/>
      <c r="H3" s="20"/>
      <c r="I3" s="20"/>
      <c r="J3" s="20"/>
    </row>
    <row r="4" spans="2:15" ht="8.25" customHeight="1" x14ac:dyDescent="0.25"/>
    <row r="5" spans="2:15" hidden="1" x14ac:dyDescent="0.25">
      <c r="D5" s="16" t="s">
        <v>92</v>
      </c>
      <c r="F5" t="str">
        <f>IF(ISNUMBER(F3)=FALSE,F3,VLOOKUP(F3,Справочник!$A$1:$B$87,2,0))</f>
        <v>город федерального значения Москва (включая муниципальные образования в его составе)</v>
      </c>
    </row>
    <row r="6" spans="2:15" ht="8.25" hidden="1" customHeight="1" x14ac:dyDescent="0.25">
      <c r="E6" s="14"/>
    </row>
    <row r="7" spans="2:15" ht="30" customHeight="1" x14ac:dyDescent="0.25">
      <c r="D7" s="22" t="s">
        <v>93</v>
      </c>
      <c r="E7" s="22"/>
      <c r="F7" s="25">
        <v>0</v>
      </c>
      <c r="G7" s="26"/>
    </row>
    <row r="8" spans="2:15" ht="8.25" customHeight="1" x14ac:dyDescent="0.25"/>
    <row r="9" spans="2:15" x14ac:dyDescent="0.25">
      <c r="D9" s="23" t="s">
        <v>94</v>
      </c>
      <c r="E9" s="24"/>
      <c r="F9" s="18" t="s">
        <v>95</v>
      </c>
      <c r="G9" s="21" t="s">
        <v>0</v>
      </c>
      <c r="H9" s="21"/>
      <c r="I9" s="9"/>
      <c r="J9" s="9"/>
      <c r="K9" s="9"/>
      <c r="L9" s="10"/>
      <c r="M9" s="11"/>
      <c r="N9" s="11"/>
    </row>
    <row r="10" spans="2:15" x14ac:dyDescent="0.25">
      <c r="D10" s="23"/>
      <c r="E10" s="24"/>
      <c r="F10" s="18"/>
      <c r="G10" s="12">
        <v>2000</v>
      </c>
      <c r="H10" s="12">
        <v>2002</v>
      </c>
      <c r="I10" s="7">
        <v>2012</v>
      </c>
      <c r="J10" s="7">
        <v>2013</v>
      </c>
      <c r="K10" s="7">
        <v>2300</v>
      </c>
      <c r="L10" s="1"/>
      <c r="M10" s="11"/>
      <c r="N10" s="11"/>
    </row>
    <row r="11" spans="2:15" x14ac:dyDescent="0.25">
      <c r="D11" s="23"/>
      <c r="E11" s="24"/>
      <c r="F11" s="12">
        <v>1</v>
      </c>
      <c r="G11" s="13">
        <v>0</v>
      </c>
      <c r="H11" s="13">
        <v>0</v>
      </c>
      <c r="I11" s="8"/>
      <c r="J11" s="8"/>
      <c r="K11" s="8"/>
      <c r="L11" s="2">
        <f t="shared" ref="L11:L22" si="0">IF(SUM(G11:K11)=0,0,1)</f>
        <v>0</v>
      </c>
      <c r="M11" s="11"/>
      <c r="N11" s="11"/>
    </row>
    <row r="12" spans="2:15" x14ac:dyDescent="0.25">
      <c r="F12" s="12">
        <v>2</v>
      </c>
      <c r="G12" s="13">
        <v>0</v>
      </c>
      <c r="H12" s="13">
        <v>0</v>
      </c>
      <c r="I12" s="8"/>
      <c r="J12" s="8"/>
      <c r="K12" s="8"/>
      <c r="L12" s="2">
        <f t="shared" si="0"/>
        <v>0</v>
      </c>
      <c r="M12" s="11"/>
      <c r="N12" s="11"/>
    </row>
    <row r="13" spans="2:15" x14ac:dyDescent="0.25">
      <c r="F13" s="12">
        <v>3</v>
      </c>
      <c r="G13" s="13">
        <v>0</v>
      </c>
      <c r="H13" s="13">
        <v>0</v>
      </c>
      <c r="I13" s="8"/>
      <c r="J13" s="8"/>
      <c r="K13" s="8"/>
      <c r="L13" s="2">
        <f t="shared" si="0"/>
        <v>0</v>
      </c>
      <c r="M13" s="11"/>
      <c r="N13" s="11"/>
    </row>
    <row r="14" spans="2:15" x14ac:dyDescent="0.25">
      <c r="F14" s="12">
        <v>4</v>
      </c>
      <c r="G14" s="13">
        <v>0</v>
      </c>
      <c r="H14" s="13">
        <v>0</v>
      </c>
      <c r="I14" s="8"/>
      <c r="J14" s="8"/>
      <c r="K14" s="8"/>
      <c r="L14" s="2">
        <f t="shared" si="0"/>
        <v>0</v>
      </c>
      <c r="M14" s="11"/>
      <c r="N14" s="11"/>
    </row>
    <row r="15" spans="2:15" x14ac:dyDescent="0.25">
      <c r="F15" s="12">
        <v>5</v>
      </c>
      <c r="G15" s="13">
        <v>0</v>
      </c>
      <c r="H15" s="13">
        <v>0</v>
      </c>
      <c r="I15" s="8"/>
      <c r="J15" s="8"/>
      <c r="K15" s="8"/>
      <c r="L15" s="2">
        <f t="shared" si="0"/>
        <v>0</v>
      </c>
      <c r="M15" s="11"/>
      <c r="N15" s="11"/>
    </row>
    <row r="16" spans="2:15" x14ac:dyDescent="0.25">
      <c r="F16" s="12">
        <v>6</v>
      </c>
      <c r="G16" s="13">
        <v>0</v>
      </c>
      <c r="H16" s="13">
        <v>0</v>
      </c>
      <c r="I16" s="8"/>
      <c r="J16" s="8"/>
      <c r="K16" s="8"/>
      <c r="L16" s="2">
        <f t="shared" si="0"/>
        <v>0</v>
      </c>
      <c r="M16" s="11"/>
      <c r="N16" s="11"/>
    </row>
    <row r="17" spans="4:14" x14ac:dyDescent="0.25">
      <c r="F17" s="12">
        <v>7</v>
      </c>
      <c r="G17" s="13">
        <v>0</v>
      </c>
      <c r="H17" s="13">
        <v>0</v>
      </c>
      <c r="I17" s="8"/>
      <c r="J17" s="8"/>
      <c r="K17" s="8"/>
      <c r="L17" s="2">
        <f t="shared" si="0"/>
        <v>0</v>
      </c>
      <c r="M17" s="11"/>
      <c r="N17" s="11"/>
    </row>
    <row r="18" spans="4:14" x14ac:dyDescent="0.25">
      <c r="F18" s="12">
        <v>8</v>
      </c>
      <c r="G18" s="13">
        <v>0</v>
      </c>
      <c r="H18" s="13">
        <v>0</v>
      </c>
      <c r="I18" s="8"/>
      <c r="J18" s="8"/>
      <c r="K18" s="8"/>
      <c r="L18" s="2">
        <f t="shared" si="0"/>
        <v>0</v>
      </c>
      <c r="M18" s="11"/>
      <c r="N18" s="11"/>
    </row>
    <row r="19" spans="4:14" x14ac:dyDescent="0.25">
      <c r="F19" s="12">
        <v>9</v>
      </c>
      <c r="G19" s="13">
        <v>0</v>
      </c>
      <c r="H19" s="13">
        <v>0</v>
      </c>
      <c r="I19" s="8"/>
      <c r="J19" s="8"/>
      <c r="K19" s="8"/>
      <c r="L19" s="2">
        <f t="shared" si="0"/>
        <v>0</v>
      </c>
      <c r="M19" s="11"/>
      <c r="N19" s="11"/>
    </row>
    <row r="20" spans="4:14" x14ac:dyDescent="0.25">
      <c r="F20" s="12">
        <v>10</v>
      </c>
      <c r="G20" s="13">
        <v>0</v>
      </c>
      <c r="H20" s="13">
        <v>0</v>
      </c>
      <c r="I20" s="8"/>
      <c r="J20" s="8"/>
      <c r="K20" s="8"/>
      <c r="L20" s="2">
        <f t="shared" si="0"/>
        <v>0</v>
      </c>
      <c r="M20" s="11"/>
      <c r="N20" s="11"/>
    </row>
    <row r="21" spans="4:14" x14ac:dyDescent="0.25">
      <c r="F21" s="12">
        <v>11</v>
      </c>
      <c r="G21" s="13">
        <v>0</v>
      </c>
      <c r="H21" s="13">
        <v>0</v>
      </c>
      <c r="I21" s="8"/>
      <c r="J21" s="8"/>
      <c r="K21" s="8"/>
      <c r="L21" s="2">
        <f t="shared" si="0"/>
        <v>0</v>
      </c>
      <c r="M21" s="11"/>
      <c r="N21" s="11"/>
    </row>
    <row r="22" spans="4:14" x14ac:dyDescent="0.25">
      <c r="F22" s="12">
        <v>12</v>
      </c>
      <c r="G22" s="13">
        <v>0</v>
      </c>
      <c r="H22" s="13">
        <v>0</v>
      </c>
      <c r="I22" s="8"/>
      <c r="J22" s="8"/>
      <c r="K22" s="8"/>
      <c r="L22" s="2">
        <f t="shared" si="0"/>
        <v>0</v>
      </c>
      <c r="M22" s="11"/>
      <c r="N22" s="11"/>
    </row>
    <row r="23" spans="4:14" x14ac:dyDescent="0.25">
      <c r="F23" s="1" t="s">
        <v>1</v>
      </c>
      <c r="G23" s="3">
        <f>SUM(G11:G22)</f>
        <v>0</v>
      </c>
      <c r="H23" s="3">
        <f t="shared" ref="H23:K23" si="1">SUM(H11:H22)</f>
        <v>0</v>
      </c>
      <c r="I23" s="3">
        <f>SUM(I11:I22)</f>
        <v>0</v>
      </c>
      <c r="J23" s="3">
        <f>SUM(J11:J22)</f>
        <v>0</v>
      </c>
      <c r="K23" s="3">
        <f t="shared" si="1"/>
        <v>0</v>
      </c>
      <c r="L23" s="2">
        <f>SUM(L11:L22)</f>
        <v>0</v>
      </c>
      <c r="M23" s="11"/>
      <c r="N23" s="11"/>
    </row>
    <row r="24" spans="4:14" ht="15.75" x14ac:dyDescent="0.25">
      <c r="D24" t="s">
        <v>96</v>
      </c>
      <c r="J24" s="17">
        <f>F7+SUM(G23:K23)/IF(L23&lt;3,3,L23)</f>
        <v>0</v>
      </c>
    </row>
    <row r="25" spans="4:14" ht="8.25" customHeight="1" x14ac:dyDescent="0.25"/>
    <row r="26" spans="4:14" ht="19.5" x14ac:dyDescent="0.3">
      <c r="D26" s="6" t="str">
        <f>IF(J24&lt;VLOOKUP(F5,Справочник!B1:E87,4,0),"! - для данного субъекта РФ рассчитанный среднемесячный доход заемщика недостаточен","")</f>
        <v>! - для данного субъекта РФ рассчитанный среднемесячный доход заемщика недостаточен</v>
      </c>
    </row>
  </sheetData>
  <sheetProtection password="EAF9" sheet="1" objects="1" scenarios="1"/>
  <mergeCells count="7">
    <mergeCell ref="F9:F10"/>
    <mergeCell ref="D2:J2"/>
    <mergeCell ref="F3:J3"/>
    <mergeCell ref="G9:H9"/>
    <mergeCell ref="D7:E7"/>
    <mergeCell ref="D9:E11"/>
    <mergeCell ref="F7:G7"/>
  </mergeCells>
  <conditionalFormatting sqref="J24">
    <cfRule type="expression" dxfId="1" priority="1">
      <formula>$D$26&lt;&gt;""</formula>
    </cfRule>
    <cfRule type="expression" dxfId="0" priority="2">
      <formula>$D$26=""</formula>
    </cfRule>
  </conditionalFormatting>
  <pageMargins left="0.7" right="0.7" top="0.75" bottom="0.75" header="0.3" footer="0.3"/>
  <pageSetup paperSize="9" orientation="portrait" horizontalDpi="90" verticalDpi="90" r:id="rId1"/>
  <ignoredErrors>
    <ignoredError sqref="L11:L22 G23:K23" formulaRange="1"/>
  </ignoredError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InputMessage="1" errorTitle="Внимание!" error="Выбор по коду региона">
          <x14:formula1>
            <xm:f>Справочник!$B$2:$B$18</xm:f>
          </x14:formula1>
          <xm:sqref>F3:J3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18" sqref="E18"/>
    </sheetView>
  </sheetViews>
  <sheetFormatPr defaultRowHeight="15" x14ac:dyDescent="0.25"/>
  <cols>
    <col min="1" max="1" width="49" bestFit="1" customWidth="1"/>
    <col min="2" max="2" width="42.28515625" bestFit="1" customWidth="1"/>
    <col min="3" max="3" width="12.5703125" bestFit="1" customWidth="1"/>
    <col min="4" max="4" width="29.7109375" bestFit="1" customWidth="1"/>
    <col min="5" max="5" width="20.42578125" bestFit="1" customWidth="1"/>
  </cols>
  <sheetData>
    <row r="1" spans="1:5" x14ac:dyDescent="0.25">
      <c r="A1" t="s">
        <v>5</v>
      </c>
      <c r="B1" t="s">
        <v>2</v>
      </c>
      <c r="C1" t="s">
        <v>3</v>
      </c>
      <c r="D1" t="s">
        <v>4</v>
      </c>
      <c r="E1" t="s">
        <v>6</v>
      </c>
    </row>
    <row r="2" spans="1:5" x14ac:dyDescent="0.25">
      <c r="B2" t="s">
        <v>113</v>
      </c>
      <c r="C2">
        <v>1000001</v>
      </c>
      <c r="D2">
        <v>1</v>
      </c>
      <c r="E2">
        <v>150000</v>
      </c>
    </row>
    <row r="3" spans="1:5" x14ac:dyDescent="0.25">
      <c r="B3" t="s">
        <v>97</v>
      </c>
      <c r="C3">
        <v>1000001</v>
      </c>
      <c r="D3">
        <v>1</v>
      </c>
      <c r="E3">
        <v>120000</v>
      </c>
    </row>
    <row r="4" spans="1:5" x14ac:dyDescent="0.25">
      <c r="B4" t="s">
        <v>98</v>
      </c>
      <c r="C4">
        <v>1000001</v>
      </c>
      <c r="D4">
        <v>1</v>
      </c>
      <c r="E4">
        <v>120000</v>
      </c>
    </row>
    <row r="5" spans="1:5" x14ac:dyDescent="0.25">
      <c r="B5" t="s">
        <v>99</v>
      </c>
      <c r="C5">
        <v>1000001</v>
      </c>
      <c r="D5">
        <v>1</v>
      </c>
      <c r="E5">
        <v>120000</v>
      </c>
    </row>
    <row r="6" spans="1:5" x14ac:dyDescent="0.25">
      <c r="B6" t="s">
        <v>100</v>
      </c>
      <c r="C6">
        <v>1000001</v>
      </c>
      <c r="D6">
        <v>1</v>
      </c>
      <c r="E6">
        <v>120000</v>
      </c>
    </row>
    <row r="7" spans="1:5" x14ac:dyDescent="0.25">
      <c r="B7" t="s">
        <v>101</v>
      </c>
      <c r="C7">
        <v>1000001</v>
      </c>
      <c r="D7">
        <v>1</v>
      </c>
      <c r="E7">
        <v>120000</v>
      </c>
    </row>
    <row r="8" spans="1:5" x14ac:dyDescent="0.25">
      <c r="B8" t="s">
        <v>102</v>
      </c>
      <c r="C8">
        <v>1000001</v>
      </c>
      <c r="D8">
        <v>1</v>
      </c>
      <c r="E8">
        <v>120000</v>
      </c>
    </row>
    <row r="9" spans="1:5" x14ac:dyDescent="0.25">
      <c r="B9" t="s">
        <v>103</v>
      </c>
      <c r="C9">
        <v>1000001</v>
      </c>
      <c r="D9">
        <v>1</v>
      </c>
      <c r="E9">
        <v>120000</v>
      </c>
    </row>
    <row r="10" spans="1:5" x14ac:dyDescent="0.25">
      <c r="B10" t="s">
        <v>104</v>
      </c>
      <c r="C10">
        <v>1000001</v>
      </c>
      <c r="D10">
        <v>1</v>
      </c>
      <c r="E10">
        <v>120000</v>
      </c>
    </row>
    <row r="11" spans="1:5" x14ac:dyDescent="0.25">
      <c r="B11" t="s">
        <v>105</v>
      </c>
      <c r="C11">
        <v>1000001</v>
      </c>
      <c r="D11">
        <v>1</v>
      </c>
      <c r="E11">
        <v>120000</v>
      </c>
    </row>
    <row r="12" spans="1:5" x14ac:dyDescent="0.25">
      <c r="B12" t="s">
        <v>106</v>
      </c>
      <c r="C12">
        <v>1000001</v>
      </c>
      <c r="D12">
        <v>1</v>
      </c>
      <c r="E12">
        <v>120000</v>
      </c>
    </row>
    <row r="13" spans="1:5" x14ac:dyDescent="0.25">
      <c r="B13" t="s">
        <v>107</v>
      </c>
      <c r="C13">
        <v>1000001</v>
      </c>
      <c r="D13">
        <v>1</v>
      </c>
      <c r="E13">
        <v>120000</v>
      </c>
    </row>
    <row r="14" spans="1:5" x14ac:dyDescent="0.25">
      <c r="B14" t="s">
        <v>108</v>
      </c>
      <c r="C14">
        <v>1000001</v>
      </c>
      <c r="D14">
        <v>1</v>
      </c>
      <c r="E14">
        <v>120000</v>
      </c>
    </row>
    <row r="15" spans="1:5" x14ac:dyDescent="0.25">
      <c r="B15" t="s">
        <v>109</v>
      </c>
      <c r="C15">
        <v>1000001</v>
      </c>
      <c r="D15">
        <v>1</v>
      </c>
      <c r="E15">
        <v>120000</v>
      </c>
    </row>
    <row r="16" spans="1:5" x14ac:dyDescent="0.25">
      <c r="B16" t="s">
        <v>110</v>
      </c>
      <c r="C16">
        <v>1000001</v>
      </c>
      <c r="D16">
        <v>1</v>
      </c>
      <c r="E16">
        <v>120000</v>
      </c>
    </row>
    <row r="17" spans="2:5" x14ac:dyDescent="0.25">
      <c r="B17" t="s">
        <v>115</v>
      </c>
      <c r="C17">
        <v>1000001</v>
      </c>
      <c r="D17">
        <v>1</v>
      </c>
      <c r="E17">
        <v>120000</v>
      </c>
    </row>
    <row r="18" spans="2:5" x14ac:dyDescent="0.25">
      <c r="B18" t="s">
        <v>111</v>
      </c>
      <c r="C18">
        <v>999999</v>
      </c>
      <c r="D18">
        <v>0</v>
      </c>
      <c r="E18">
        <v>70000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6"/>
  <sheetViews>
    <sheetView workbookViewId="0"/>
  </sheetViews>
  <sheetFormatPr defaultRowHeight="15" x14ac:dyDescent="0.25"/>
  <cols>
    <col min="1" max="1" width="49" bestFit="1" customWidth="1"/>
    <col min="2" max="2" width="42.28515625" bestFit="1" customWidth="1"/>
    <col min="3" max="3" width="12.5703125" bestFit="1" customWidth="1"/>
    <col min="4" max="4" width="29.7109375" bestFit="1" customWidth="1"/>
    <col min="5" max="5" width="20.42578125" bestFit="1" customWidth="1"/>
  </cols>
  <sheetData>
    <row r="1" spans="1:5" x14ac:dyDescent="0.25">
      <c r="A1" t="s">
        <v>5</v>
      </c>
      <c r="B1" t="s">
        <v>2</v>
      </c>
      <c r="C1" t="s">
        <v>3</v>
      </c>
      <c r="D1" t="s">
        <v>4</v>
      </c>
      <c r="E1" t="s">
        <v>6</v>
      </c>
    </row>
    <row r="2" spans="1:5" x14ac:dyDescent="0.25">
      <c r="A2">
        <v>31</v>
      </c>
      <c r="B2" t="s">
        <v>7</v>
      </c>
      <c r="C2">
        <v>1541259</v>
      </c>
      <c r="D2">
        <v>1</v>
      </c>
      <c r="E2">
        <v>150000</v>
      </c>
    </row>
    <row r="3" spans="1:5" x14ac:dyDescent="0.25">
      <c r="A3">
        <v>32</v>
      </c>
      <c r="B3" t="s">
        <v>8</v>
      </c>
      <c r="C3">
        <v>1182682</v>
      </c>
      <c r="D3">
        <v>1</v>
      </c>
      <c r="E3">
        <v>150000</v>
      </c>
    </row>
    <row r="4" spans="1:5" x14ac:dyDescent="0.25">
      <c r="A4">
        <v>33</v>
      </c>
      <c r="B4" t="s">
        <v>9</v>
      </c>
      <c r="C4">
        <v>1342099</v>
      </c>
      <c r="D4">
        <v>1</v>
      </c>
      <c r="E4">
        <v>150000</v>
      </c>
    </row>
    <row r="5" spans="1:5" x14ac:dyDescent="0.25">
      <c r="A5">
        <v>36</v>
      </c>
      <c r="B5" t="s">
        <v>10</v>
      </c>
      <c r="C5">
        <v>2305608</v>
      </c>
      <c r="D5">
        <v>1</v>
      </c>
      <c r="E5">
        <v>150000</v>
      </c>
    </row>
    <row r="6" spans="1:5" x14ac:dyDescent="0.25">
      <c r="A6">
        <v>37</v>
      </c>
      <c r="B6" t="s">
        <v>11</v>
      </c>
      <c r="C6">
        <v>987032</v>
      </c>
      <c r="D6">
        <v>0</v>
      </c>
      <c r="E6">
        <v>100000</v>
      </c>
    </row>
    <row r="7" spans="1:5" x14ac:dyDescent="0.25">
      <c r="A7">
        <v>40</v>
      </c>
      <c r="B7" t="s">
        <v>12</v>
      </c>
      <c r="C7">
        <v>1000980</v>
      </c>
      <c r="D7">
        <v>1</v>
      </c>
      <c r="E7">
        <v>150000</v>
      </c>
    </row>
    <row r="8" spans="1:5" x14ac:dyDescent="0.25">
      <c r="A8">
        <v>44</v>
      </c>
      <c r="B8" t="s">
        <v>13</v>
      </c>
      <c r="C8">
        <v>628423</v>
      </c>
      <c r="D8">
        <v>0</v>
      </c>
      <c r="E8">
        <v>100000</v>
      </c>
    </row>
    <row r="9" spans="1:5" x14ac:dyDescent="0.25">
      <c r="A9">
        <v>46</v>
      </c>
      <c r="B9" t="s">
        <v>14</v>
      </c>
      <c r="C9">
        <v>1096488</v>
      </c>
      <c r="D9">
        <v>1</v>
      </c>
      <c r="E9">
        <v>150000</v>
      </c>
    </row>
    <row r="10" spans="1:5" x14ac:dyDescent="0.25">
      <c r="A10">
        <v>48</v>
      </c>
      <c r="B10" t="s">
        <v>15</v>
      </c>
      <c r="C10">
        <v>1128192</v>
      </c>
      <c r="D10">
        <v>1</v>
      </c>
      <c r="E10">
        <v>150000</v>
      </c>
    </row>
    <row r="11" spans="1:5" x14ac:dyDescent="0.25">
      <c r="A11">
        <v>50</v>
      </c>
      <c r="B11" t="s">
        <v>16</v>
      </c>
      <c r="C11">
        <v>7708499</v>
      </c>
      <c r="D11">
        <v>1</v>
      </c>
      <c r="E11">
        <v>150000</v>
      </c>
    </row>
    <row r="12" spans="1:5" x14ac:dyDescent="0.25">
      <c r="A12">
        <v>57</v>
      </c>
      <c r="B12" t="s">
        <v>17</v>
      </c>
      <c r="C12">
        <v>724686</v>
      </c>
      <c r="D12">
        <v>0</v>
      </c>
      <c r="E12">
        <v>100000</v>
      </c>
    </row>
    <row r="13" spans="1:5" x14ac:dyDescent="0.25">
      <c r="A13">
        <v>62</v>
      </c>
      <c r="B13" t="s">
        <v>18</v>
      </c>
      <c r="C13">
        <v>1098257</v>
      </c>
      <c r="D13">
        <v>1</v>
      </c>
      <c r="E13">
        <v>150000</v>
      </c>
    </row>
    <row r="14" spans="1:5" x14ac:dyDescent="0.25">
      <c r="A14">
        <v>67</v>
      </c>
      <c r="B14" t="s">
        <v>19</v>
      </c>
      <c r="C14">
        <v>921127</v>
      </c>
      <c r="D14">
        <v>0</v>
      </c>
      <c r="E14">
        <v>100000</v>
      </c>
    </row>
    <row r="15" spans="1:5" x14ac:dyDescent="0.25">
      <c r="A15">
        <v>68</v>
      </c>
      <c r="B15" t="s">
        <v>20</v>
      </c>
      <c r="C15">
        <v>994420</v>
      </c>
      <c r="D15">
        <v>0</v>
      </c>
      <c r="E15">
        <v>100000</v>
      </c>
    </row>
    <row r="16" spans="1:5" x14ac:dyDescent="0.25">
      <c r="A16">
        <v>69</v>
      </c>
      <c r="B16" t="s">
        <v>21</v>
      </c>
      <c r="C16">
        <v>1245619</v>
      </c>
      <c r="D16">
        <v>1</v>
      </c>
      <c r="E16">
        <v>150000</v>
      </c>
    </row>
    <row r="17" spans="1:5" x14ac:dyDescent="0.25">
      <c r="A17">
        <v>71</v>
      </c>
      <c r="B17" t="s">
        <v>22</v>
      </c>
      <c r="C17">
        <v>1449115</v>
      </c>
      <c r="D17">
        <v>1</v>
      </c>
      <c r="E17">
        <v>150000</v>
      </c>
    </row>
    <row r="18" spans="1:5" x14ac:dyDescent="0.25">
      <c r="A18">
        <v>76</v>
      </c>
      <c r="B18" t="s">
        <v>23</v>
      </c>
      <c r="C18">
        <v>1241424</v>
      </c>
      <c r="D18">
        <v>1</v>
      </c>
      <c r="E18">
        <v>150000</v>
      </c>
    </row>
    <row r="19" spans="1:5" x14ac:dyDescent="0.25">
      <c r="A19">
        <v>77</v>
      </c>
      <c r="B19" t="s">
        <v>24</v>
      </c>
      <c r="C19">
        <v>12655050</v>
      </c>
      <c r="D19">
        <v>1</v>
      </c>
      <c r="E19">
        <v>150000</v>
      </c>
    </row>
    <row r="20" spans="1:5" x14ac:dyDescent="0.25">
      <c r="A20">
        <v>10</v>
      </c>
      <c r="B20" t="s">
        <v>25</v>
      </c>
      <c r="C20">
        <v>609071</v>
      </c>
      <c r="D20">
        <v>0</v>
      </c>
      <c r="E20">
        <v>100000</v>
      </c>
    </row>
    <row r="21" spans="1:5" x14ac:dyDescent="0.25">
      <c r="A21">
        <v>11</v>
      </c>
      <c r="B21" t="s">
        <v>26</v>
      </c>
      <c r="C21">
        <v>813590</v>
      </c>
      <c r="D21">
        <v>0</v>
      </c>
      <c r="E21">
        <v>100000</v>
      </c>
    </row>
    <row r="22" spans="1:5" x14ac:dyDescent="0.25">
      <c r="A22">
        <v>29</v>
      </c>
      <c r="B22" t="s">
        <v>27</v>
      </c>
      <c r="C22">
        <v>1127051</v>
      </c>
      <c r="D22">
        <v>1</v>
      </c>
      <c r="E22">
        <v>150000</v>
      </c>
    </row>
    <row r="23" spans="1:5" x14ac:dyDescent="0.25">
      <c r="A23">
        <v>83</v>
      </c>
      <c r="B23" t="s">
        <v>28</v>
      </c>
      <c r="C23">
        <v>44389</v>
      </c>
      <c r="D23">
        <v>0</v>
      </c>
      <c r="E23">
        <v>100000</v>
      </c>
    </row>
    <row r="24" spans="1:5" x14ac:dyDescent="0.25">
      <c r="A24">
        <v>35</v>
      </c>
      <c r="B24" t="s">
        <v>29</v>
      </c>
      <c r="C24">
        <v>1151042</v>
      </c>
      <c r="D24">
        <v>1</v>
      </c>
      <c r="E24">
        <v>150000</v>
      </c>
    </row>
    <row r="25" spans="1:5" x14ac:dyDescent="0.25">
      <c r="A25">
        <v>39</v>
      </c>
      <c r="B25" t="s">
        <v>30</v>
      </c>
      <c r="C25">
        <v>1018624</v>
      </c>
      <c r="D25">
        <v>1</v>
      </c>
      <c r="E25">
        <v>150000</v>
      </c>
    </row>
    <row r="26" spans="1:5" x14ac:dyDescent="0.25">
      <c r="A26">
        <v>47</v>
      </c>
      <c r="B26" t="s">
        <v>31</v>
      </c>
      <c r="C26">
        <v>1892711</v>
      </c>
      <c r="D26">
        <v>1</v>
      </c>
      <c r="E26">
        <v>150000</v>
      </c>
    </row>
    <row r="27" spans="1:5" x14ac:dyDescent="0.25">
      <c r="A27">
        <v>51</v>
      </c>
      <c r="B27" t="s">
        <v>32</v>
      </c>
      <c r="C27">
        <v>732864</v>
      </c>
      <c r="D27">
        <v>0</v>
      </c>
      <c r="E27">
        <v>100000</v>
      </c>
    </row>
    <row r="28" spans="1:5" x14ac:dyDescent="0.25">
      <c r="A28">
        <v>53</v>
      </c>
      <c r="B28" t="s">
        <v>33</v>
      </c>
      <c r="C28">
        <v>592415</v>
      </c>
      <c r="D28">
        <v>0</v>
      </c>
      <c r="E28">
        <v>100000</v>
      </c>
    </row>
    <row r="29" spans="1:5" x14ac:dyDescent="0.25">
      <c r="A29">
        <v>60</v>
      </c>
      <c r="B29" t="s">
        <v>34</v>
      </c>
      <c r="C29">
        <v>620249</v>
      </c>
      <c r="D29">
        <v>0</v>
      </c>
      <c r="E29">
        <v>100000</v>
      </c>
    </row>
    <row r="30" spans="1:5" x14ac:dyDescent="0.25">
      <c r="A30">
        <v>78</v>
      </c>
      <c r="B30" t="s">
        <v>35</v>
      </c>
      <c r="C30">
        <v>5384342</v>
      </c>
      <c r="D30">
        <v>1</v>
      </c>
      <c r="E30">
        <v>150000</v>
      </c>
    </row>
    <row r="31" spans="1:5" x14ac:dyDescent="0.25">
      <c r="A31">
        <v>1</v>
      </c>
      <c r="B31" t="s">
        <v>36</v>
      </c>
      <c r="C31">
        <v>463167</v>
      </c>
      <c r="D31">
        <v>0</v>
      </c>
      <c r="E31">
        <v>100000</v>
      </c>
    </row>
    <row r="32" spans="1:5" x14ac:dyDescent="0.25">
      <c r="A32">
        <v>8</v>
      </c>
      <c r="B32" t="s">
        <v>37</v>
      </c>
      <c r="C32">
        <v>269984</v>
      </c>
      <c r="D32">
        <v>0</v>
      </c>
      <c r="E32">
        <v>100000</v>
      </c>
    </row>
    <row r="33" spans="1:5" x14ac:dyDescent="0.25">
      <c r="A33">
        <v>91</v>
      </c>
      <c r="B33" t="s">
        <v>38</v>
      </c>
      <c r="C33">
        <v>1901578</v>
      </c>
      <c r="D33">
        <v>1</v>
      </c>
      <c r="E33">
        <v>150000</v>
      </c>
    </row>
    <row r="34" spans="1:5" x14ac:dyDescent="0.25">
      <c r="A34">
        <v>23</v>
      </c>
      <c r="B34" t="s">
        <v>39</v>
      </c>
      <c r="C34">
        <v>5683947</v>
      </c>
      <c r="D34">
        <v>1</v>
      </c>
      <c r="E34">
        <v>150000</v>
      </c>
    </row>
    <row r="35" spans="1:5" x14ac:dyDescent="0.25">
      <c r="A35">
        <v>30</v>
      </c>
      <c r="B35" t="s">
        <v>40</v>
      </c>
      <c r="C35">
        <v>997778</v>
      </c>
      <c r="D35">
        <v>0</v>
      </c>
      <c r="E35">
        <v>100000</v>
      </c>
    </row>
    <row r="36" spans="1:5" x14ac:dyDescent="0.25">
      <c r="A36">
        <v>34</v>
      </c>
      <c r="B36" t="s">
        <v>41</v>
      </c>
      <c r="C36">
        <v>2474556</v>
      </c>
      <c r="D36">
        <v>1</v>
      </c>
      <c r="E36">
        <v>150000</v>
      </c>
    </row>
    <row r="37" spans="1:5" x14ac:dyDescent="0.25">
      <c r="A37">
        <v>61</v>
      </c>
      <c r="B37" t="s">
        <v>42</v>
      </c>
      <c r="C37">
        <v>4181486</v>
      </c>
      <c r="D37">
        <v>1</v>
      </c>
      <c r="E37">
        <v>150000</v>
      </c>
    </row>
    <row r="38" spans="1:5" x14ac:dyDescent="0.25">
      <c r="A38">
        <v>92</v>
      </c>
      <c r="B38" t="s">
        <v>43</v>
      </c>
      <c r="C38">
        <v>509992</v>
      </c>
      <c r="D38">
        <v>0</v>
      </c>
      <c r="E38">
        <v>100000</v>
      </c>
    </row>
    <row r="39" spans="1:5" x14ac:dyDescent="0.25">
      <c r="A39">
        <v>5</v>
      </c>
      <c r="B39" t="s">
        <v>44</v>
      </c>
      <c r="C39">
        <v>3133303</v>
      </c>
      <c r="D39">
        <v>1</v>
      </c>
      <c r="E39">
        <v>150000</v>
      </c>
    </row>
    <row r="40" spans="1:5" x14ac:dyDescent="0.25">
      <c r="A40">
        <v>6</v>
      </c>
      <c r="B40" t="s">
        <v>45</v>
      </c>
      <c r="C40">
        <v>515564</v>
      </c>
      <c r="D40">
        <v>0</v>
      </c>
      <c r="E40">
        <v>100000</v>
      </c>
    </row>
    <row r="41" spans="1:5" x14ac:dyDescent="0.25">
      <c r="A41">
        <v>7</v>
      </c>
      <c r="B41" t="s">
        <v>46</v>
      </c>
      <c r="C41">
        <v>869191</v>
      </c>
      <c r="D41">
        <v>0</v>
      </c>
      <c r="E41">
        <v>100000</v>
      </c>
    </row>
    <row r="42" spans="1:5" x14ac:dyDescent="0.25">
      <c r="A42">
        <v>9</v>
      </c>
      <c r="B42" t="s">
        <v>47</v>
      </c>
      <c r="C42">
        <v>465357</v>
      </c>
      <c r="D42">
        <v>0</v>
      </c>
      <c r="E42">
        <v>100000</v>
      </c>
    </row>
    <row r="43" spans="1:5" x14ac:dyDescent="0.25">
      <c r="A43">
        <v>15</v>
      </c>
      <c r="B43" t="s">
        <v>48</v>
      </c>
      <c r="C43">
        <v>693098</v>
      </c>
      <c r="D43">
        <v>0</v>
      </c>
      <c r="E43">
        <v>100000</v>
      </c>
    </row>
    <row r="44" spans="1:5" x14ac:dyDescent="0.25">
      <c r="A44">
        <v>20</v>
      </c>
      <c r="B44" t="s">
        <v>49</v>
      </c>
      <c r="C44">
        <v>1497992</v>
      </c>
      <c r="D44">
        <v>1</v>
      </c>
      <c r="E44">
        <v>150000</v>
      </c>
    </row>
    <row r="45" spans="1:5" x14ac:dyDescent="0.25">
      <c r="A45">
        <v>26</v>
      </c>
      <c r="B45" t="s">
        <v>50</v>
      </c>
      <c r="C45">
        <v>2792796</v>
      </c>
      <c r="D45">
        <v>1</v>
      </c>
      <c r="E45">
        <v>150000</v>
      </c>
    </row>
    <row r="46" spans="1:5" x14ac:dyDescent="0.25">
      <c r="A46">
        <v>2</v>
      </c>
      <c r="B46" t="s">
        <v>51</v>
      </c>
      <c r="C46">
        <v>4013786</v>
      </c>
      <c r="D46">
        <v>1</v>
      </c>
      <c r="E46">
        <v>150000</v>
      </c>
    </row>
    <row r="47" spans="1:5" x14ac:dyDescent="0.25">
      <c r="A47">
        <v>12</v>
      </c>
      <c r="B47" t="s">
        <v>52</v>
      </c>
      <c r="C47">
        <v>675332</v>
      </c>
      <c r="D47">
        <v>0</v>
      </c>
      <c r="E47">
        <v>100000</v>
      </c>
    </row>
    <row r="48" spans="1:5" x14ac:dyDescent="0.25">
      <c r="A48">
        <v>13</v>
      </c>
      <c r="B48" t="s">
        <v>53</v>
      </c>
      <c r="C48">
        <v>778965</v>
      </c>
      <c r="D48">
        <v>0</v>
      </c>
      <c r="E48">
        <v>100000</v>
      </c>
    </row>
    <row r="49" spans="1:5" x14ac:dyDescent="0.25">
      <c r="A49">
        <v>16</v>
      </c>
      <c r="B49" t="s">
        <v>54</v>
      </c>
      <c r="C49">
        <v>3894120</v>
      </c>
      <c r="D49">
        <v>1</v>
      </c>
      <c r="E49">
        <v>150000</v>
      </c>
    </row>
    <row r="50" spans="1:5" x14ac:dyDescent="0.25">
      <c r="A50">
        <v>18</v>
      </c>
      <c r="B50" t="s">
        <v>55</v>
      </c>
      <c r="C50">
        <v>1493356</v>
      </c>
      <c r="D50">
        <v>1</v>
      </c>
      <c r="E50">
        <v>150000</v>
      </c>
    </row>
    <row r="51" spans="1:5" x14ac:dyDescent="0.25">
      <c r="A51">
        <v>21</v>
      </c>
      <c r="B51" t="s">
        <v>56</v>
      </c>
      <c r="C51">
        <v>1207875</v>
      </c>
      <c r="D51">
        <v>1</v>
      </c>
      <c r="E51">
        <v>150000</v>
      </c>
    </row>
    <row r="52" spans="1:5" x14ac:dyDescent="0.25">
      <c r="A52">
        <v>59</v>
      </c>
      <c r="B52" t="s">
        <v>57</v>
      </c>
      <c r="C52">
        <v>2579261</v>
      </c>
      <c r="D52">
        <v>1</v>
      </c>
      <c r="E52">
        <v>150000</v>
      </c>
    </row>
    <row r="53" spans="1:5" x14ac:dyDescent="0.25">
      <c r="A53">
        <v>43</v>
      </c>
      <c r="B53" t="s">
        <v>58</v>
      </c>
      <c r="C53">
        <v>1250173</v>
      </c>
      <c r="D53">
        <v>1</v>
      </c>
      <c r="E53">
        <v>150000</v>
      </c>
    </row>
    <row r="54" spans="1:5" x14ac:dyDescent="0.25">
      <c r="A54">
        <v>52</v>
      </c>
      <c r="B54" t="s">
        <v>59</v>
      </c>
      <c r="C54">
        <v>3176552</v>
      </c>
      <c r="D54">
        <v>1</v>
      </c>
      <c r="E54">
        <v>150000</v>
      </c>
    </row>
    <row r="55" spans="1:5" x14ac:dyDescent="0.25">
      <c r="A55">
        <v>56</v>
      </c>
      <c r="B55" t="s">
        <v>60</v>
      </c>
      <c r="C55">
        <v>1942915</v>
      </c>
      <c r="D55">
        <v>1</v>
      </c>
      <c r="E55">
        <v>150000</v>
      </c>
    </row>
    <row r="56" spans="1:5" x14ac:dyDescent="0.25">
      <c r="A56">
        <v>58</v>
      </c>
      <c r="B56" t="s">
        <v>61</v>
      </c>
      <c r="C56">
        <v>1290898</v>
      </c>
      <c r="D56">
        <v>1</v>
      </c>
      <c r="E56">
        <v>150000</v>
      </c>
    </row>
    <row r="57" spans="1:5" x14ac:dyDescent="0.25">
      <c r="A57">
        <v>63</v>
      </c>
      <c r="B57" t="s">
        <v>62</v>
      </c>
      <c r="C57">
        <v>3154164</v>
      </c>
      <c r="D57">
        <v>1</v>
      </c>
      <c r="E57">
        <v>150000</v>
      </c>
    </row>
    <row r="58" spans="1:5" x14ac:dyDescent="0.25">
      <c r="A58">
        <v>64</v>
      </c>
      <c r="B58" t="s">
        <v>63</v>
      </c>
      <c r="C58">
        <v>2395111</v>
      </c>
      <c r="D58">
        <v>1</v>
      </c>
      <c r="E58">
        <v>150000</v>
      </c>
    </row>
    <row r="59" spans="1:5" x14ac:dyDescent="0.25">
      <c r="A59">
        <v>73</v>
      </c>
      <c r="B59" t="s">
        <v>64</v>
      </c>
      <c r="C59">
        <v>1218319</v>
      </c>
      <c r="D59">
        <v>1</v>
      </c>
      <c r="E59">
        <v>150000</v>
      </c>
    </row>
    <row r="60" spans="1:5" x14ac:dyDescent="0.25">
      <c r="A60">
        <v>45</v>
      </c>
      <c r="B60" t="s">
        <v>65</v>
      </c>
      <c r="C60">
        <v>818570</v>
      </c>
      <c r="D60">
        <v>0</v>
      </c>
      <c r="E60">
        <v>100000</v>
      </c>
    </row>
    <row r="61" spans="1:5" x14ac:dyDescent="0.25">
      <c r="A61">
        <v>66</v>
      </c>
      <c r="B61" t="s">
        <v>66</v>
      </c>
      <c r="C61">
        <v>4290067</v>
      </c>
      <c r="D61">
        <v>1</v>
      </c>
      <c r="E61">
        <v>150000</v>
      </c>
    </row>
    <row r="62" spans="1:5" x14ac:dyDescent="0.25">
      <c r="A62">
        <v>72</v>
      </c>
      <c r="B62" t="s">
        <v>67</v>
      </c>
      <c r="C62">
        <v>3778053</v>
      </c>
      <c r="D62">
        <v>1</v>
      </c>
      <c r="E62">
        <v>150000</v>
      </c>
    </row>
    <row r="63" spans="1:5" x14ac:dyDescent="0.25">
      <c r="A63">
        <v>86</v>
      </c>
      <c r="B63" t="s">
        <v>68</v>
      </c>
      <c r="C63">
        <v>1687654</v>
      </c>
      <c r="D63">
        <v>1</v>
      </c>
      <c r="E63">
        <v>150000</v>
      </c>
    </row>
    <row r="64" spans="1:5" x14ac:dyDescent="0.25">
      <c r="A64">
        <v>89</v>
      </c>
      <c r="B64" t="s">
        <v>69</v>
      </c>
      <c r="C64">
        <v>547010</v>
      </c>
      <c r="D64">
        <v>0</v>
      </c>
      <c r="E64">
        <v>100000</v>
      </c>
    </row>
    <row r="65" spans="1:5" x14ac:dyDescent="0.25">
      <c r="A65">
        <v>74</v>
      </c>
      <c r="B65" t="s">
        <v>70</v>
      </c>
      <c r="C65">
        <v>3442810</v>
      </c>
      <c r="D65">
        <v>1</v>
      </c>
      <c r="E65">
        <v>150000</v>
      </c>
    </row>
    <row r="66" spans="1:5" x14ac:dyDescent="0.25">
      <c r="A66">
        <v>4</v>
      </c>
      <c r="B66" t="s">
        <v>71</v>
      </c>
      <c r="C66">
        <v>220954</v>
      </c>
      <c r="D66">
        <v>0</v>
      </c>
      <c r="E66">
        <v>100000</v>
      </c>
    </row>
    <row r="67" spans="1:5" x14ac:dyDescent="0.25">
      <c r="A67">
        <v>17</v>
      </c>
      <c r="B67" t="s">
        <v>72</v>
      </c>
      <c r="C67">
        <v>330368</v>
      </c>
      <c r="D67">
        <v>0</v>
      </c>
      <c r="E67">
        <v>100000</v>
      </c>
    </row>
    <row r="68" spans="1:5" x14ac:dyDescent="0.25">
      <c r="A68">
        <v>19</v>
      </c>
      <c r="B68" t="s">
        <v>73</v>
      </c>
      <c r="C68">
        <v>532036</v>
      </c>
      <c r="D68">
        <v>0</v>
      </c>
      <c r="E68">
        <v>100000</v>
      </c>
    </row>
    <row r="69" spans="1:5" x14ac:dyDescent="0.25">
      <c r="A69">
        <v>22</v>
      </c>
      <c r="B69" t="s">
        <v>74</v>
      </c>
      <c r="C69">
        <v>2296353</v>
      </c>
      <c r="D69">
        <v>1</v>
      </c>
      <c r="E69">
        <v>150000</v>
      </c>
    </row>
    <row r="70" spans="1:5" x14ac:dyDescent="0.25">
      <c r="A70">
        <v>24</v>
      </c>
      <c r="B70" t="s">
        <v>75</v>
      </c>
      <c r="C70">
        <v>2855899</v>
      </c>
      <c r="D70">
        <v>1</v>
      </c>
      <c r="E70">
        <v>150000</v>
      </c>
    </row>
    <row r="71" spans="1:5" x14ac:dyDescent="0.25">
      <c r="A71">
        <v>38</v>
      </c>
      <c r="B71" t="s">
        <v>76</v>
      </c>
      <c r="C71">
        <v>2375021</v>
      </c>
      <c r="D71">
        <v>1</v>
      </c>
      <c r="E71">
        <v>150000</v>
      </c>
    </row>
    <row r="72" spans="1:5" x14ac:dyDescent="0.25">
      <c r="A72">
        <v>42</v>
      </c>
      <c r="B72" t="s">
        <v>77</v>
      </c>
      <c r="C72">
        <v>2633446</v>
      </c>
      <c r="D72">
        <v>1</v>
      </c>
      <c r="E72">
        <v>150000</v>
      </c>
    </row>
    <row r="73" spans="1:5" x14ac:dyDescent="0.25">
      <c r="A73">
        <v>54</v>
      </c>
      <c r="B73" t="s">
        <v>78</v>
      </c>
      <c r="C73">
        <v>2785836</v>
      </c>
      <c r="D73">
        <v>1</v>
      </c>
      <c r="E73">
        <v>150000</v>
      </c>
    </row>
    <row r="74" spans="1:5" x14ac:dyDescent="0.25">
      <c r="A74">
        <v>55</v>
      </c>
      <c r="B74" t="s">
        <v>79</v>
      </c>
      <c r="C74">
        <v>1903675</v>
      </c>
      <c r="D74">
        <v>1</v>
      </c>
      <c r="E74">
        <v>150000</v>
      </c>
    </row>
    <row r="75" spans="1:5" x14ac:dyDescent="0.25">
      <c r="A75">
        <v>70</v>
      </c>
      <c r="B75" t="s">
        <v>80</v>
      </c>
      <c r="C75">
        <v>1070339</v>
      </c>
      <c r="D75">
        <v>1</v>
      </c>
      <c r="E75">
        <v>150000</v>
      </c>
    </row>
    <row r="76" spans="1:5" x14ac:dyDescent="0.25">
      <c r="A76">
        <v>3</v>
      </c>
      <c r="B76" t="s">
        <v>81</v>
      </c>
      <c r="C76">
        <v>985431</v>
      </c>
      <c r="D76">
        <v>0</v>
      </c>
      <c r="E76">
        <v>100000</v>
      </c>
    </row>
    <row r="77" spans="1:5" x14ac:dyDescent="0.25">
      <c r="A77">
        <v>14</v>
      </c>
      <c r="B77" t="s">
        <v>82</v>
      </c>
      <c r="C77">
        <v>981971</v>
      </c>
      <c r="D77">
        <v>0</v>
      </c>
      <c r="E77">
        <v>100000</v>
      </c>
    </row>
    <row r="78" spans="1:5" x14ac:dyDescent="0.25">
      <c r="A78">
        <v>75</v>
      </c>
      <c r="B78" t="s">
        <v>83</v>
      </c>
      <c r="C78">
        <v>1053485</v>
      </c>
      <c r="D78">
        <v>1</v>
      </c>
      <c r="E78">
        <v>150000</v>
      </c>
    </row>
    <row r="79" spans="1:5" x14ac:dyDescent="0.25">
      <c r="A79">
        <v>41</v>
      </c>
      <c r="B79" t="s">
        <v>84</v>
      </c>
      <c r="C79">
        <v>311667</v>
      </c>
      <c r="D79">
        <v>0</v>
      </c>
      <c r="E79">
        <v>100000</v>
      </c>
    </row>
    <row r="80" spans="1:5" x14ac:dyDescent="0.25">
      <c r="A80">
        <v>25</v>
      </c>
      <c r="B80" t="s">
        <v>85</v>
      </c>
      <c r="C80">
        <v>1877844</v>
      </c>
      <c r="D80">
        <v>1</v>
      </c>
      <c r="E80">
        <v>150000</v>
      </c>
    </row>
    <row r="81" spans="1:5" x14ac:dyDescent="0.25">
      <c r="A81">
        <v>27</v>
      </c>
      <c r="B81" t="s">
        <v>86</v>
      </c>
      <c r="C81">
        <v>1301127</v>
      </c>
      <c r="D81">
        <v>1</v>
      </c>
      <c r="E81">
        <v>150000</v>
      </c>
    </row>
    <row r="82" spans="1:5" x14ac:dyDescent="0.25">
      <c r="A82">
        <v>28</v>
      </c>
      <c r="B82" t="s">
        <v>87</v>
      </c>
      <c r="C82">
        <v>781846</v>
      </c>
      <c r="D82">
        <v>0</v>
      </c>
      <c r="E82">
        <v>100000</v>
      </c>
    </row>
    <row r="83" spans="1:5" x14ac:dyDescent="0.25">
      <c r="A83">
        <v>49</v>
      </c>
      <c r="B83" t="s">
        <v>88</v>
      </c>
      <c r="C83">
        <v>139034</v>
      </c>
      <c r="D83">
        <v>0</v>
      </c>
      <c r="E83">
        <v>100000</v>
      </c>
    </row>
    <row r="84" spans="1:5" x14ac:dyDescent="0.25">
      <c r="A84">
        <v>65</v>
      </c>
      <c r="B84" t="s">
        <v>89</v>
      </c>
      <c r="C84">
        <v>485621</v>
      </c>
      <c r="D84">
        <v>0</v>
      </c>
      <c r="E84">
        <v>100000</v>
      </c>
    </row>
    <row r="85" spans="1:5" x14ac:dyDescent="0.25">
      <c r="A85">
        <v>79</v>
      </c>
      <c r="B85" t="s">
        <v>90</v>
      </c>
      <c r="C85">
        <v>156500</v>
      </c>
      <c r="D85">
        <v>0</v>
      </c>
      <c r="E85">
        <v>100000</v>
      </c>
    </row>
    <row r="86" spans="1:5" x14ac:dyDescent="0.25">
      <c r="A86">
        <v>87</v>
      </c>
      <c r="B86" t="s">
        <v>91</v>
      </c>
      <c r="C86">
        <v>49527</v>
      </c>
      <c r="D86">
        <v>0</v>
      </c>
      <c r="E86">
        <v>100000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Среднемесячный доход</vt:lpstr>
      <vt:lpstr>Справочник</vt:lpstr>
      <vt:lpstr>Справочник (старый)</vt:lpstr>
    </vt:vector>
  </TitlesOfParts>
  <Company>DOMRF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Биктимиров Рустем Равилевич</dc:creator>
  <cp:lastModifiedBy>Биктимиров Рустем Равилевич</cp:lastModifiedBy>
  <dcterms:created xsi:type="dcterms:W3CDTF">2022-05-16T07:01:29Z</dcterms:created>
  <dcterms:modified xsi:type="dcterms:W3CDTF">2024-01-10T06:45:10Z</dcterms:modified>
</cp:coreProperties>
</file>